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<sst xmlns="http://schemas.openxmlformats.org/spreadsheetml/2006/main" count="45" uniqueCount="28">
  <si>
    <t>Calculation sheet for wall inlets FN 2100</t>
  </si>
  <si>
    <t>June 26 2007</t>
  </si>
  <si>
    <t>Fill in variables in the blue columns</t>
  </si>
  <si>
    <t>Gross</t>
  </si>
  <si>
    <t>Actual</t>
  </si>
  <si>
    <t>volume</t>
  </si>
  <si>
    <t>mm</t>
  </si>
  <si>
    <t>Liters</t>
  </si>
  <si>
    <t>Kg</t>
  </si>
  <si>
    <t>100 mm filling depth STOPAQ FN 2100</t>
  </si>
  <si>
    <t xml:space="preserve"> </t>
  </si>
  <si>
    <t>Total volume - kg - needed at 100 mm filling depth</t>
  </si>
  <si>
    <t>Total volume - Liters - needed at 50 mm filling depth</t>
  </si>
  <si>
    <t>Гильза</t>
  </si>
  <si>
    <t>Труба</t>
  </si>
  <si>
    <t>к-во</t>
  </si>
  <si>
    <t xml:space="preserve">Всего </t>
  </si>
  <si>
    <t>литров</t>
  </si>
  <si>
    <t>Всего</t>
  </si>
  <si>
    <t>кг.</t>
  </si>
  <si>
    <t>вводов</t>
  </si>
  <si>
    <t>50 mm filling depth cement Mortar (цемент)</t>
  </si>
  <si>
    <t>Таблица рассчета расхода веса Stopaq FN 2100: 1,4 grams / cm3</t>
  </si>
  <si>
    <t>STOPAQ FN 2100 минимальный слой 100 mm</t>
  </si>
  <si>
    <t>Футляр</t>
  </si>
  <si>
    <t>Трубопровод</t>
  </si>
  <si>
    <t>Кабель</t>
  </si>
  <si>
    <t>Отверстие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</si>
</sst>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35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36" borderId="0" xfId="0" applyFill="1" applyBorder="1" applyAlignment="1">
      <alignment horizontal="center"/>
    </xf>
    <xf numFmtId="164" fontId="0" fillId="36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2" fontId="0" fillId="37" borderId="11" xfId="0" applyNumberForma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15.125" style="0" customWidth="1"/>
    <col min="2" max="2" width="3.50390625" style="0" hidden="1" customWidth="1"/>
    <col min="3" max="3" width="15.00390625" style="0" customWidth="1"/>
    <col min="4" max="4" width="0" style="0" hidden="1" customWidth="1"/>
    <col min="5" max="5" width="2.00390625" style="0" hidden="1" customWidth="1"/>
    <col min="6" max="6" width="13.00390625" style="0" customWidth="1"/>
    <col min="7" max="7" width="10.50390625" style="0" customWidth="1"/>
    <col min="8" max="8" width="10.375" style="0" customWidth="1"/>
    <col min="9" max="21" width="9.125" style="14" customWidth="1"/>
  </cols>
  <sheetData>
    <row r="1" spans="1:8" ht="13.5" thickBot="1">
      <c r="A1" s="14"/>
      <c r="B1" s="14"/>
      <c r="C1" s="14"/>
      <c r="D1" s="14"/>
      <c r="E1" s="14"/>
      <c r="F1" s="14"/>
      <c r="G1" s="14"/>
      <c r="H1" s="14"/>
    </row>
    <row r="2" spans="1:8" ht="13.5" thickBot="1">
      <c r="A2" s="23" t="s">
        <v>0</v>
      </c>
      <c r="B2" s="24"/>
      <c r="C2" s="24"/>
      <c r="D2" s="24"/>
      <c r="E2" s="24"/>
      <c r="F2" s="24"/>
      <c r="G2" s="24"/>
      <c r="H2" s="25"/>
    </row>
    <row r="3" spans="1:8" ht="12.75">
      <c r="A3" s="14" t="s">
        <v>1</v>
      </c>
      <c r="B3" s="14"/>
      <c r="C3" s="14"/>
      <c r="D3" s="14"/>
      <c r="E3" s="14"/>
      <c r="F3" s="14"/>
      <c r="G3" s="14"/>
      <c r="H3" s="14"/>
    </row>
    <row r="4" spans="1:8" ht="12.75">
      <c r="A4" s="14"/>
      <c r="B4" s="14"/>
      <c r="C4" s="14"/>
      <c r="D4" s="14"/>
      <c r="E4" s="14"/>
      <c r="F4" s="14"/>
      <c r="G4" s="14"/>
      <c r="H4" s="14"/>
    </row>
    <row r="5" spans="1:8" ht="12.75">
      <c r="A5" s="14" t="s">
        <v>23</v>
      </c>
      <c r="B5" s="14"/>
      <c r="C5" s="14"/>
      <c r="D5" s="14"/>
      <c r="E5" s="14"/>
      <c r="F5" s="14"/>
      <c r="G5" s="14"/>
      <c r="H5" s="14"/>
    </row>
    <row r="6" spans="1:8" ht="12.75">
      <c r="A6" s="14" t="s">
        <v>22</v>
      </c>
      <c r="B6" s="14"/>
      <c r="C6" s="14"/>
      <c r="D6" s="14"/>
      <c r="E6" s="14"/>
      <c r="F6" s="14"/>
      <c r="G6" s="14"/>
      <c r="H6" s="14"/>
    </row>
    <row r="7" spans="1:8" ht="13.5" thickBot="1">
      <c r="A7" s="14"/>
      <c r="B7" s="14"/>
      <c r="C7" s="14"/>
      <c r="D7" s="14"/>
      <c r="E7" s="14"/>
      <c r="F7" s="14"/>
      <c r="G7" s="14"/>
      <c r="H7" s="14"/>
    </row>
    <row r="8" spans="1:8" ht="13.5" thickBot="1">
      <c r="A8" s="26" t="s">
        <v>2</v>
      </c>
      <c r="B8" s="27"/>
      <c r="C8" s="27"/>
      <c r="D8" s="27"/>
      <c r="E8" s="27"/>
      <c r="F8" s="27"/>
      <c r="G8" s="27"/>
      <c r="H8" s="28"/>
    </row>
    <row r="9" spans="1:8" ht="13.5" thickBot="1">
      <c r="A9" s="1"/>
      <c r="B9" s="1"/>
      <c r="C9" s="1"/>
      <c r="D9" s="1"/>
      <c r="E9" s="1"/>
      <c r="F9" s="1"/>
      <c r="G9" s="1"/>
      <c r="H9" s="1"/>
    </row>
    <row r="10" spans="1:8" ht="13.5" thickBot="1">
      <c r="A10" s="2" t="s">
        <v>13</v>
      </c>
      <c r="B10" s="3" t="s">
        <v>3</v>
      </c>
      <c r="C10" s="2" t="s">
        <v>14</v>
      </c>
      <c r="D10" s="3" t="s">
        <v>3</v>
      </c>
      <c r="E10" s="3" t="s">
        <v>4</v>
      </c>
      <c r="F10" s="2" t="s">
        <v>15</v>
      </c>
      <c r="G10" s="4" t="s">
        <v>16</v>
      </c>
      <c r="H10" s="4" t="s">
        <v>18</v>
      </c>
    </row>
    <row r="11" spans="1:8" ht="13.5" thickBot="1">
      <c r="A11" s="2" t="s">
        <v>27</v>
      </c>
      <c r="B11" s="3" t="s">
        <v>5</v>
      </c>
      <c r="C11" s="2" t="s">
        <v>26</v>
      </c>
      <c r="D11" s="3" t="s">
        <v>5</v>
      </c>
      <c r="E11" s="3" t="s">
        <v>5</v>
      </c>
      <c r="F11" s="2" t="s">
        <v>20</v>
      </c>
      <c r="G11" s="4" t="s">
        <v>17</v>
      </c>
      <c r="H11" s="4" t="s">
        <v>19</v>
      </c>
    </row>
    <row r="12" spans="1:8" ht="13.5" thickBot="1">
      <c r="A12" s="2" t="s">
        <v>24</v>
      </c>
      <c r="B12" s="3"/>
      <c r="C12" s="2" t="s">
        <v>25</v>
      </c>
      <c r="D12" s="3"/>
      <c r="E12" s="3"/>
      <c r="F12" s="2"/>
      <c r="G12" s="4"/>
      <c r="H12" s="4"/>
    </row>
    <row r="13" spans="1:8" ht="13.5" thickBot="1">
      <c r="A13" s="2" t="s">
        <v>6</v>
      </c>
      <c r="B13" s="3" t="s">
        <v>7</v>
      </c>
      <c r="C13" s="2" t="s">
        <v>6</v>
      </c>
      <c r="D13" s="3" t="s">
        <v>7</v>
      </c>
      <c r="E13" s="3" t="s">
        <v>7</v>
      </c>
      <c r="F13" s="2" t="s">
        <v>10</v>
      </c>
      <c r="G13" s="4" t="s">
        <v>7</v>
      </c>
      <c r="H13" s="4" t="s">
        <v>8</v>
      </c>
    </row>
    <row r="14" spans="1:8" ht="13.5" thickBot="1">
      <c r="A14" s="1"/>
      <c r="B14" s="1"/>
      <c r="C14" s="1"/>
      <c r="D14" s="1"/>
      <c r="E14" s="1"/>
      <c r="F14" s="1"/>
      <c r="G14" s="1"/>
      <c r="H14" s="1"/>
    </row>
    <row r="15" spans="1:8" ht="13.5" thickBot="1">
      <c r="A15" s="29" t="s">
        <v>9</v>
      </c>
      <c r="B15" s="30"/>
      <c r="C15" s="30"/>
      <c r="D15" s="30"/>
      <c r="E15" s="30"/>
      <c r="F15" s="30"/>
      <c r="G15" s="30"/>
      <c r="H15" s="31"/>
    </row>
    <row r="16" spans="1:15" ht="13.5" thickBot="1">
      <c r="A16" s="2">
        <v>100</v>
      </c>
      <c r="B16" s="5">
        <f>PRODUCT((A16/10/2),(A16/10/2),3.14285,10/1000)</f>
        <v>0.7857125</v>
      </c>
      <c r="C16" s="2">
        <v>60</v>
      </c>
      <c r="D16" s="5">
        <f>PRODUCT((C16/10/2),(C16/10/2),3.14285,10/1000)</f>
        <v>0.2828565</v>
      </c>
      <c r="E16" s="5">
        <f>SUM(B16-D16)</f>
        <v>0.502856</v>
      </c>
      <c r="F16" s="2">
        <v>1</v>
      </c>
      <c r="G16" s="6">
        <f>PRODUCT(E16,F16)</f>
        <v>0.502856</v>
      </c>
      <c r="H16" s="7">
        <f>PRODUCT(G16,1.4)</f>
        <v>0.7039983999999999</v>
      </c>
      <c r="I16" s="14" t="s">
        <v>10</v>
      </c>
      <c r="O16" s="15"/>
    </row>
    <row r="17" spans="1:9" ht="13.5" thickBot="1">
      <c r="A17" s="2">
        <v>150</v>
      </c>
      <c r="B17" s="5">
        <f>PRODUCT((A17/10/2),(A17/10/2),3.14285,10/1000)</f>
        <v>1.767853125</v>
      </c>
      <c r="C17" s="2">
        <v>110</v>
      </c>
      <c r="D17" s="5">
        <f>PRODUCT((C17/10/2),(C17/10/2),3.14285,10/1000)</f>
        <v>0.950712125</v>
      </c>
      <c r="E17" s="5">
        <f>SUM(B17-D17)</f>
        <v>0.817141</v>
      </c>
      <c r="F17" s="2">
        <v>2</v>
      </c>
      <c r="G17" s="6">
        <f>PRODUCT(E17,F17)</f>
        <v>1.634282</v>
      </c>
      <c r="H17" s="7">
        <f>PRODUCT(G17,1.4)</f>
        <v>2.2879948</v>
      </c>
      <c r="I17" s="14" t="s">
        <v>10</v>
      </c>
    </row>
    <row r="18" spans="1:11" ht="13.5" thickBot="1">
      <c r="A18" s="32" t="s">
        <v>11</v>
      </c>
      <c r="B18" s="33"/>
      <c r="C18" s="33"/>
      <c r="D18" s="33"/>
      <c r="E18" s="33"/>
      <c r="F18" s="33"/>
      <c r="G18" s="34"/>
      <c r="H18" s="16">
        <f>SUM(H16:H17)</f>
        <v>2.9919931999999996</v>
      </c>
      <c r="I18" s="14" t="s">
        <v>10</v>
      </c>
      <c r="J18" s="14" t="s">
        <v>10</v>
      </c>
      <c r="K18" s="14" t="s">
        <v>10</v>
      </c>
    </row>
    <row r="19" ht="13.5" thickBot="1">
      <c r="C19" s="8"/>
    </row>
    <row r="20" spans="1:8" ht="13.5" thickBot="1">
      <c r="A20" s="17" t="s">
        <v>21</v>
      </c>
      <c r="B20" s="18"/>
      <c r="C20" s="18"/>
      <c r="D20" s="18"/>
      <c r="E20" s="18"/>
      <c r="F20" s="18"/>
      <c r="G20" s="18"/>
      <c r="H20" s="19"/>
    </row>
    <row r="21" spans="1:9" ht="13.5" thickBot="1">
      <c r="A21" s="2">
        <v>100</v>
      </c>
      <c r="B21" s="5">
        <f>PRODUCT((A21/10/2),(A21/10/2),3.14285,5/1000)</f>
        <v>0.39285625</v>
      </c>
      <c r="C21" s="2">
        <v>60</v>
      </c>
      <c r="D21" s="5">
        <f>PRODUCT((C21/10/2),(C21/10/2),3.14285,5/1000)</f>
        <v>0.14142825</v>
      </c>
      <c r="E21" s="5">
        <f>SUM(B21-D21)</f>
        <v>0.251428</v>
      </c>
      <c r="F21" s="2">
        <v>1</v>
      </c>
      <c r="G21" s="6">
        <f>PRODUCT(E21,F21)</f>
        <v>0.251428</v>
      </c>
      <c r="H21" s="7" t="s">
        <v>10</v>
      </c>
      <c r="I21" s="14" t="s">
        <v>10</v>
      </c>
    </row>
    <row r="22" spans="1:9" ht="13.5" thickBot="1">
      <c r="A22" s="2">
        <v>150</v>
      </c>
      <c r="B22" s="5">
        <f>PRODUCT((A22/10/2),(A22/10/2),3.14285,5/1000)</f>
        <v>0.8839265625</v>
      </c>
      <c r="C22" s="2">
        <v>110</v>
      </c>
      <c r="D22" s="5">
        <f>PRODUCT((C22/10/2),(C22/10/2),3.14285,5/1000)</f>
        <v>0.4753560625</v>
      </c>
      <c r="E22" s="5">
        <f>SUM(B22-D22)</f>
        <v>0.4085705</v>
      </c>
      <c r="F22" s="2">
        <v>2</v>
      </c>
      <c r="G22" s="6">
        <f>PRODUCT(E22,F22)</f>
        <v>0.817141</v>
      </c>
      <c r="H22" s="7" t="s">
        <v>10</v>
      </c>
      <c r="I22" s="14" t="s">
        <v>10</v>
      </c>
    </row>
    <row r="23" spans="1:8" ht="13.5" thickBot="1">
      <c r="A23" s="20" t="s">
        <v>12</v>
      </c>
      <c r="B23" s="21"/>
      <c r="C23" s="21"/>
      <c r="D23" s="21"/>
      <c r="E23" s="21"/>
      <c r="F23" s="22"/>
      <c r="G23" s="9">
        <f>SUM(G21:G22)</f>
        <v>1.068569</v>
      </c>
      <c r="H23" s="10" t="s">
        <v>10</v>
      </c>
    </row>
    <row r="24" spans="1:8" ht="12.75">
      <c r="A24" s="11"/>
      <c r="B24" s="11"/>
      <c r="C24" s="11"/>
      <c r="D24" s="11"/>
      <c r="E24" s="11"/>
      <c r="F24" s="11"/>
      <c r="G24" s="12"/>
      <c r="H24" s="13"/>
    </row>
    <row r="25" spans="1:8" ht="12.75">
      <c r="A25" s="11"/>
      <c r="B25" s="11"/>
      <c r="C25" s="11"/>
      <c r="D25" s="11"/>
      <c r="E25" s="11"/>
      <c r="F25" s="11"/>
      <c r="G25" s="12"/>
      <c r="H25" s="13"/>
    </row>
    <row r="26" spans="1:8" ht="12.75">
      <c r="A26" s="11"/>
      <c r="B26" s="11"/>
      <c r="C26" s="11"/>
      <c r="D26" s="11"/>
      <c r="E26" s="11"/>
      <c r="F26" s="11"/>
      <c r="G26" s="12"/>
      <c r="H26" s="13"/>
    </row>
    <row r="27" spans="1:8" ht="12.75">
      <c r="A27" s="11"/>
      <c r="B27" s="11"/>
      <c r="C27" s="11"/>
      <c r="D27" s="11"/>
      <c r="E27" s="11"/>
      <c r="F27" s="11"/>
      <c r="G27" s="12"/>
      <c r="H27" s="13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="14" customFormat="1" ht="12.75"/>
    <row r="35" s="14" customFormat="1" ht="12.75"/>
    <row r="36" s="14" customFormat="1" ht="12.75"/>
    <row r="37" s="14" customFormat="1" ht="12.75"/>
  </sheetData>
  <sheetProtection/>
  <mergeCells count="6">
    <mergeCell ref="A20:H20"/>
    <mergeCell ref="A23:F23"/>
    <mergeCell ref="A2:H2"/>
    <mergeCell ref="A8:H8"/>
    <mergeCell ref="A15:H15"/>
    <mergeCell ref="A18:G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1</cp:lastModifiedBy>
  <dcterms:created xsi:type="dcterms:W3CDTF">2007-06-27T05:10:11Z</dcterms:created>
  <dcterms:modified xsi:type="dcterms:W3CDTF">2011-03-27T15:29:30Z</dcterms:modified>
  <cp:category/>
  <cp:version/>
  <cp:contentType/>
  <cp:contentStatus/>
</cp:coreProperties>
</file>